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2880" windowWidth="10740" windowHeight="9495" firstSheet="2" activeTab="5"/>
  </bookViews>
  <sheets>
    <sheet name="UGIM" sheetId="1" r:id="rId1"/>
    <sheet name="Oświetlenie ul." sheetId="2" r:id="rId2"/>
    <sheet name="GZO" sheetId="3" r:id="rId3"/>
    <sheet name="DK" sheetId="4" r:id="rId4"/>
    <sheet name="Wartość zamówienia" sheetId="5" r:id="rId5"/>
    <sheet name="Wartość oferty" sheetId="6" r:id="rId6"/>
  </sheets>
  <definedNames/>
  <calcPr fullCalcOnLoad="1"/>
</workbook>
</file>

<file path=xl/sharedStrings.xml><?xml version="1.0" encoding="utf-8"?>
<sst xmlns="http://schemas.openxmlformats.org/spreadsheetml/2006/main" count="221" uniqueCount="169">
  <si>
    <t>Lp.</t>
  </si>
  <si>
    <t>Nr ew.</t>
  </si>
  <si>
    <t>Dom kultury - ośw. placu, ul Wolności Ozimek</t>
  </si>
  <si>
    <t>Boisko sportowe, ul. Sportowa  Szczedrzyk</t>
  </si>
  <si>
    <t>Szatnia piłkarzy, ul. Lipowa, Antoniów</t>
  </si>
  <si>
    <t>Budynek UGiM, ul. Dzierżona 4 Ozimek</t>
  </si>
  <si>
    <t>Boksy handlowe, ul. Wyzwolenia 24 Ozimek</t>
  </si>
  <si>
    <t>Oświetlenie terenu garaży, ul. Słowackiego Ozimek</t>
  </si>
  <si>
    <t>Budynek biurowy, ul. Korczaka 12a Ozimek</t>
  </si>
  <si>
    <t>Świetlica, ul. Gołąba 19, Schodnia</t>
  </si>
  <si>
    <t>Syrena alarmowa, ul. Ozimska 1 Biestrzynnik</t>
  </si>
  <si>
    <t>Świetlica wiejska, ul. Ozimska 18 Biestrzynnik</t>
  </si>
  <si>
    <t>Zespół garaży - oświetlenie, ul. Leśna 9 Ozimek</t>
  </si>
  <si>
    <t>OSP Antoniów, ul. Powstańców Śl. 52 Antoniów</t>
  </si>
  <si>
    <t>Świetlica wiejska, ul. Wiejska 41 Chobie</t>
  </si>
  <si>
    <t>Budynek rady sołeckiej, ul. Leśna 8 Mnichus</t>
  </si>
  <si>
    <t>Szkoła podstawowa, ul. Powstańców Śl. 29, Krzyżowa Dolina</t>
  </si>
  <si>
    <t>Szkoła Podstawowa, ul. Powstańców Śl. 29, Krzyżowa Dolina</t>
  </si>
  <si>
    <t>Pomieszczenie TSKN, ul. Fabryczna 4 Dylaki</t>
  </si>
  <si>
    <t>Boisko, Częstochowska 27 Ozimek</t>
  </si>
  <si>
    <t>Boisko Sportowe, ul. Spóracka Krasiejów</t>
  </si>
  <si>
    <t>Boisko Sportowe, ul. Polna Grodziec</t>
  </si>
  <si>
    <t>OSP Szczedrzyk, ul 1Maja 9</t>
  </si>
  <si>
    <t>OSP Dylaki, ul. Turawska 1a</t>
  </si>
  <si>
    <t>OSP Krasiejów Spóracka 10</t>
  </si>
  <si>
    <t>OSP Krzyżowa Dolina ul. Opolska 40</t>
  </si>
  <si>
    <t>OSP Pustków ul. Ozimska 11a</t>
  </si>
  <si>
    <t>Boisko sportowe, ul Sportowa Szczedrzyk</t>
  </si>
  <si>
    <t>OSP Schodnia ul. Gołomba 19</t>
  </si>
  <si>
    <t>OSP Chobie ul. Wiejska 24a</t>
  </si>
  <si>
    <t>OSP Antoniów, ul. Powstańców Śl. 52</t>
  </si>
  <si>
    <t>Budynek byłej szkoły, ul. Powstańców Śl. 29, Krzyżowa Dolina</t>
  </si>
  <si>
    <t>Budynek gospodarczy, ul. Hutnicza Ozimek</t>
  </si>
  <si>
    <t>Świetlica wiejska, ul. Częstochowska 115a Grodziec</t>
  </si>
  <si>
    <t>Amfiteatr, ul. Dzierżona 4b Ozimek</t>
  </si>
  <si>
    <t>Dom kultury, ul. Częstochowska 115a Grodziec</t>
  </si>
  <si>
    <t>Pawilon Handlowy GS, ul. Częstochowska 117 Ozimek</t>
  </si>
  <si>
    <t>Moc umowna [kW]</t>
  </si>
  <si>
    <t>Roczny wolumen [kWh]</t>
  </si>
  <si>
    <t>Nazwa punktu poboru
gr. tar. C11</t>
  </si>
  <si>
    <t>Nazwa punktu poboru
gr. tar. C12a</t>
  </si>
  <si>
    <t>Roczny wolumen [kWh] szczyt</t>
  </si>
  <si>
    <t>Roczny wolumen [kWh] poza szczytem</t>
  </si>
  <si>
    <t>Roczny wolumen [kWh] dzień</t>
  </si>
  <si>
    <t>Roczny wolumen [kWh] noc</t>
  </si>
  <si>
    <t>Antoniów 1 S 117</t>
  </si>
  <si>
    <t>Antoniów 2 S-118</t>
  </si>
  <si>
    <t>Antoniów Dzierżona 4</t>
  </si>
  <si>
    <t>Antoniów Dzierżona st tr 3</t>
  </si>
  <si>
    <t>Biestrzynnik Dobrodzieńska</t>
  </si>
  <si>
    <t>Biestrzynnik Dylakowska</t>
  </si>
  <si>
    <t>Biestrzynnik I</t>
  </si>
  <si>
    <t>Biestrzynnik II</t>
  </si>
  <si>
    <t>Biestrzynnik Libawka</t>
  </si>
  <si>
    <t>Biestrzynnik Piaski</t>
  </si>
  <si>
    <t>Biestrzynnik Poliwodzka III</t>
  </si>
  <si>
    <t>Biestzrynnik Poliwoda</t>
  </si>
  <si>
    <t>Chobie</t>
  </si>
  <si>
    <t>Chobie Kuziory</t>
  </si>
  <si>
    <t>Dylaki I</t>
  </si>
  <si>
    <t>Dylaki II</t>
  </si>
  <si>
    <t>Dylaki III</t>
  </si>
  <si>
    <t>Dylaki Jeziorna</t>
  </si>
  <si>
    <t>Dylaki Turawska</t>
  </si>
  <si>
    <t>Grodziec Częstochowska I</t>
  </si>
  <si>
    <t>Grodziec Częstochowska II</t>
  </si>
  <si>
    <t>Grodziec Leśna</t>
  </si>
  <si>
    <t>Grodziec S-676</t>
  </si>
  <si>
    <t>Grodziec Tartaczna</t>
  </si>
  <si>
    <t>Jedlice S-1104 X</t>
  </si>
  <si>
    <t>Jedlice Wieś-Pastwisko II</t>
  </si>
  <si>
    <t>Krasiejów Brzeziny</t>
  </si>
  <si>
    <t>Krasiejów GS</t>
  </si>
  <si>
    <t>Krasiejów Masarnia</t>
  </si>
  <si>
    <t>Krasiejów Myślinka</t>
  </si>
  <si>
    <t>Krasiejów Spóracka</t>
  </si>
  <si>
    <t>Krasiejów Szkoła</t>
  </si>
  <si>
    <t>Krasiejów Wieś</t>
  </si>
  <si>
    <t>Krasiejów Zamoście</t>
  </si>
  <si>
    <t>Krasiejów Zielona</t>
  </si>
  <si>
    <t>Krzyżowa Dolina I</t>
  </si>
  <si>
    <t>Krzyżowa Dolina II</t>
  </si>
  <si>
    <t>Krzyżowa Dolina Polna 328,307</t>
  </si>
  <si>
    <t>Krzyżowa Dolina Polna S-1006</t>
  </si>
  <si>
    <t>Mnichus</t>
  </si>
  <si>
    <t>Nowa Schodnia I</t>
  </si>
  <si>
    <t>Nowa Schodnia Pompy</t>
  </si>
  <si>
    <t>Nowa Schodnia Robotnicza</t>
  </si>
  <si>
    <t>Ozimek Daniecka</t>
  </si>
  <si>
    <t>Ozimek Dłuskiego</t>
  </si>
  <si>
    <t>Ozimek Dzierżona</t>
  </si>
  <si>
    <t>Ozimek Hutnik III</t>
  </si>
  <si>
    <t>Ozimek II</t>
  </si>
  <si>
    <t>Ozimek Kolejowa</t>
  </si>
  <si>
    <t>Ozimek Leśna</t>
  </si>
  <si>
    <t>Ozimek Oświetlenie boiska, ul. Częstochowska</t>
  </si>
  <si>
    <t>Ozimek Piekarnia</t>
  </si>
  <si>
    <t>Ozimek Powstańców Śl. Warszawska</t>
  </si>
  <si>
    <t>Ozimek Wyzwolenia I</t>
  </si>
  <si>
    <t>Ozimek Wyzwolenia II</t>
  </si>
  <si>
    <t>Pustków I</t>
  </si>
  <si>
    <t>Pustków Ozimska</t>
  </si>
  <si>
    <t>Pustków Polna</t>
  </si>
  <si>
    <t>Pustków Powstańców</t>
  </si>
  <si>
    <t>Schodnia Leśna</t>
  </si>
  <si>
    <t>Schodnia Opolska</t>
  </si>
  <si>
    <t>Schodnia Polna</t>
  </si>
  <si>
    <t>Stara Schodnia I</t>
  </si>
  <si>
    <t>Stara Schodnia II</t>
  </si>
  <si>
    <t>Stara Schodnia III</t>
  </si>
  <si>
    <t>Szczedrzyk Cmentarna</t>
  </si>
  <si>
    <t>Szczedrzyk Daniecka</t>
  </si>
  <si>
    <t>Szczedrzyk Dębowa</t>
  </si>
  <si>
    <t>Szczedrzyk I</t>
  </si>
  <si>
    <t>Szczedrzyk Jedlicka</t>
  </si>
  <si>
    <t>Szczedrzyk Jedlicka II S-123</t>
  </si>
  <si>
    <t>Szczedrzyk Jeziorna</t>
  </si>
  <si>
    <t>Szczedrzyk S-706</t>
  </si>
  <si>
    <t>Oświetlenie parku przy amfiteatrze, ul. Kolejowa Ozimek</t>
  </si>
  <si>
    <t xml:space="preserve">Krasiejów Kolonia1 (Myślinka 1) </t>
  </si>
  <si>
    <t>32/0/696/1</t>
  </si>
  <si>
    <t>Szkoła Podstawowa nr 3 ul. Korczaka 12/14 Ozimek - taryfa C21</t>
  </si>
  <si>
    <t>Przedszkole Publiczne nr 1 ul. Dłuskiego 13 Ozimek  - taryfa C11</t>
  </si>
  <si>
    <t>Przedszkole Publiczne nr 2 Ozimek - taryfa C11</t>
  </si>
  <si>
    <t>Szkoła Podstawowa Antoniów - taryfa C11</t>
  </si>
  <si>
    <t>Szkoła Podstawowa Dylaki  - taryfa C11</t>
  </si>
  <si>
    <t>Szkoła Podstawowa Grodziec - taryfa C11</t>
  </si>
  <si>
    <t>Szkoła Podstawowa Krasiejów - taryfa C11</t>
  </si>
  <si>
    <t>Szkoła Podstawowa Szczedrzyk - taryfa C11</t>
  </si>
  <si>
    <t>Szkoła Podstawowa nr 1 Ozimek - taryfa C11</t>
  </si>
  <si>
    <t>Szkoła Podstawowa nr 2 Ozimek - taryfa C11</t>
  </si>
  <si>
    <t>Przedszkole Publiczne nr1 oddz. żłobkowy Ozimek - taryfa C11</t>
  </si>
  <si>
    <t>Przedszkole Publiczne nr 3 Dylaki - taryfa C11</t>
  </si>
  <si>
    <t>Przedszkole Publiczne nr 4 Ozimek - taryfa C11</t>
  </si>
  <si>
    <t>Przedszkole Publiczne nr 5 Krasiejów - taryfa C11</t>
  </si>
  <si>
    <t>Przedszkole Publiczne nr 6 Szczedrzyk - taryfa C11</t>
  </si>
  <si>
    <t>Nazwa punktu poboru
gr. tar. C11, C21</t>
  </si>
  <si>
    <t>Nazwa punktu poboru
gr. tar. C12b</t>
  </si>
  <si>
    <t>Dom kultury</t>
  </si>
  <si>
    <t>Biblioteka Grodziec</t>
  </si>
  <si>
    <t>Biblioteka Krzyżowa Dolina</t>
  </si>
  <si>
    <t>Biblioteka Krasiejów</t>
  </si>
  <si>
    <t>C11</t>
  </si>
  <si>
    <t>C12a</t>
  </si>
  <si>
    <t>C12b</t>
  </si>
  <si>
    <t>C21</t>
  </si>
  <si>
    <t>Taryfa</t>
  </si>
  <si>
    <t>Poza szczytem/Noc</t>
  </si>
  <si>
    <t>Szczyt/Dzień</t>
  </si>
  <si>
    <t>Opłata handlowa</t>
  </si>
  <si>
    <t>Wolumen [kWh]
Szczyt/Dzień</t>
  </si>
  <si>
    <t>RAZEM</t>
  </si>
  <si>
    <t>Roczny koszt
[PLN] netto</t>
  </si>
  <si>
    <t>Ceny energii elektrycznej z ofert na 2012r</t>
  </si>
  <si>
    <t>Oświetlenie gminy punkty poboru</t>
  </si>
  <si>
    <t>załącznik nr 1b</t>
  </si>
  <si>
    <t>Urząd Gminy  punkty poboru energii</t>
  </si>
  <si>
    <t>Załącznik nr 1a</t>
  </si>
  <si>
    <t>Gminy Zespół Szkół punkty poboru</t>
  </si>
  <si>
    <t>Załącznik nr 1c</t>
  </si>
  <si>
    <t>Dom Kultury i jednostki podległe</t>
  </si>
  <si>
    <t>Załącznik nr 1d</t>
  </si>
  <si>
    <t>Ceny energii elektrycznej z ofert na 2013r</t>
  </si>
  <si>
    <t>Wyliczenie wartości zamówienia</t>
  </si>
  <si>
    <t>Wyliczenie wartości oferty</t>
  </si>
  <si>
    <t>Stawki energi oferta na 2013r.</t>
  </si>
  <si>
    <t>Stawki energi oferta na 2012r.</t>
  </si>
  <si>
    <t>Należy wpisać odpowiednio wartości oferowanych stawek i opłaty handlowej</t>
  </si>
  <si>
    <t>załącznik ofertowy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</si>
</sst>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17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" sqref="B1:E1"/>
    </sheetView>
  </sheetViews>
  <sheetFormatPr defaultColWidth="8.796875" defaultRowHeight="14.25"/>
  <cols>
    <col min="1" max="1" width="4.69921875" style="0" customWidth="1"/>
    <col min="3" max="3" width="51.3984375" style="0" customWidth="1"/>
    <col min="4" max="4" width="11.5" style="0" customWidth="1"/>
  </cols>
  <sheetData>
    <row r="1" spans="2:4" ht="15">
      <c r="B1" s="5" t="s">
        <v>156</v>
      </c>
      <c r="D1" s="5" t="s">
        <v>157</v>
      </c>
    </row>
    <row r="2" spans="1:5" ht="45.75" customHeight="1">
      <c r="A2" s="4" t="s">
        <v>0</v>
      </c>
      <c r="B2" s="4" t="s">
        <v>1</v>
      </c>
      <c r="C2" s="4" t="s">
        <v>39</v>
      </c>
      <c r="D2" s="3" t="s">
        <v>37</v>
      </c>
      <c r="E2" s="3" t="s">
        <v>38</v>
      </c>
    </row>
    <row r="3" spans="1:5" ht="14.25">
      <c r="A3">
        <v>1</v>
      </c>
      <c r="B3">
        <v>10496553</v>
      </c>
      <c r="C3" t="s">
        <v>2</v>
      </c>
      <c r="D3" s="2">
        <v>4</v>
      </c>
      <c r="E3" s="1">
        <v>6254.400000000001</v>
      </c>
    </row>
    <row r="4" spans="1:5" ht="14.25">
      <c r="A4">
        <v>2</v>
      </c>
      <c r="B4">
        <v>5314304</v>
      </c>
      <c r="C4" t="s">
        <v>3</v>
      </c>
      <c r="D4" s="2">
        <v>16.2</v>
      </c>
      <c r="E4" s="1">
        <v>2025.6000000000001</v>
      </c>
    </row>
    <row r="5" spans="1:5" ht="14.25">
      <c r="A5">
        <v>3</v>
      </c>
      <c r="B5">
        <v>5385403</v>
      </c>
      <c r="C5" t="s">
        <v>4</v>
      </c>
      <c r="D5" s="2">
        <v>10.5</v>
      </c>
      <c r="E5" s="1">
        <v>14.399999999999999</v>
      </c>
    </row>
    <row r="6" spans="1:5" ht="14.25">
      <c r="A6">
        <v>4</v>
      </c>
      <c r="B6">
        <v>1197</v>
      </c>
      <c r="C6" t="s">
        <v>5</v>
      </c>
      <c r="D6" s="2">
        <v>80</v>
      </c>
      <c r="E6" s="1">
        <v>99484.36363636363</v>
      </c>
    </row>
    <row r="7" spans="1:5" ht="14.25">
      <c r="A7">
        <v>5</v>
      </c>
      <c r="B7">
        <v>10496553</v>
      </c>
      <c r="C7" t="s">
        <v>6</v>
      </c>
      <c r="D7" s="2">
        <v>1</v>
      </c>
      <c r="E7" s="1">
        <v>622.8</v>
      </c>
    </row>
    <row r="8" spans="1:5" ht="14.25">
      <c r="A8">
        <v>6</v>
      </c>
      <c r="B8">
        <v>10496553</v>
      </c>
      <c r="C8" t="s">
        <v>7</v>
      </c>
      <c r="D8" s="2">
        <v>1</v>
      </c>
      <c r="E8" s="1">
        <v>118.9090909090909</v>
      </c>
    </row>
    <row r="9" spans="1:5" ht="14.25">
      <c r="A9">
        <v>7</v>
      </c>
      <c r="B9">
        <v>10496553</v>
      </c>
      <c r="C9" t="s">
        <v>8</v>
      </c>
      <c r="D9" s="2">
        <v>18</v>
      </c>
      <c r="E9" s="1">
        <v>0</v>
      </c>
    </row>
    <row r="10" spans="1:5" ht="14.25">
      <c r="A10">
        <v>8</v>
      </c>
      <c r="B10">
        <v>10496553</v>
      </c>
      <c r="C10" t="s">
        <v>9</v>
      </c>
      <c r="D10" s="2">
        <v>10.5</v>
      </c>
      <c r="E10" s="1">
        <v>1579.1999999999998</v>
      </c>
    </row>
    <row r="11" spans="1:5" ht="14.25">
      <c r="A11">
        <v>9</v>
      </c>
      <c r="B11">
        <v>10496553</v>
      </c>
      <c r="C11" t="s">
        <v>10</v>
      </c>
      <c r="D11" s="2">
        <v>6</v>
      </c>
      <c r="E11" s="1">
        <v>3665</v>
      </c>
    </row>
    <row r="12" spans="1:5" ht="14.25">
      <c r="A12">
        <v>10</v>
      </c>
      <c r="B12">
        <v>10496553</v>
      </c>
      <c r="C12" t="s">
        <v>11</v>
      </c>
      <c r="D12" s="2">
        <v>13</v>
      </c>
      <c r="E12" s="1">
        <v>2281.2</v>
      </c>
    </row>
    <row r="13" spans="1:5" ht="14.25">
      <c r="A13">
        <v>11</v>
      </c>
      <c r="B13">
        <v>10496553</v>
      </c>
      <c r="C13" t="s">
        <v>12</v>
      </c>
      <c r="D13" s="2">
        <v>2.5</v>
      </c>
      <c r="E13" s="1">
        <v>1070.1818181818182</v>
      </c>
    </row>
    <row r="14" spans="1:5" ht="14.25">
      <c r="A14">
        <v>12</v>
      </c>
      <c r="B14">
        <v>10496553</v>
      </c>
      <c r="C14" t="s">
        <v>13</v>
      </c>
      <c r="D14" s="2">
        <v>4</v>
      </c>
      <c r="E14" s="1">
        <v>654</v>
      </c>
    </row>
    <row r="15" spans="1:5" ht="14.25">
      <c r="A15">
        <v>13</v>
      </c>
      <c r="B15">
        <v>10496553</v>
      </c>
      <c r="C15" t="s">
        <v>14</v>
      </c>
      <c r="D15" s="2">
        <v>4.5</v>
      </c>
      <c r="E15" s="1">
        <v>813.5999999999999</v>
      </c>
    </row>
    <row r="16" spans="1:5" ht="14.25">
      <c r="A16">
        <v>14</v>
      </c>
      <c r="B16">
        <v>10496553</v>
      </c>
      <c r="C16" t="s">
        <v>15</v>
      </c>
      <c r="D16" s="2">
        <v>3.5</v>
      </c>
      <c r="E16" s="1">
        <v>1651.1999999999998</v>
      </c>
    </row>
    <row r="17" spans="1:5" ht="14.25">
      <c r="A17">
        <v>15</v>
      </c>
      <c r="B17">
        <v>10496553</v>
      </c>
      <c r="C17" t="s">
        <v>16</v>
      </c>
      <c r="D17" s="2">
        <v>4.5</v>
      </c>
      <c r="E17" s="1">
        <v>236.39999999999998</v>
      </c>
    </row>
    <row r="18" spans="1:5" ht="14.25">
      <c r="A18">
        <v>16</v>
      </c>
      <c r="B18">
        <v>10496553</v>
      </c>
      <c r="C18" t="s">
        <v>17</v>
      </c>
      <c r="D18" s="2">
        <v>13</v>
      </c>
      <c r="E18" s="1">
        <v>820.8000000000001</v>
      </c>
    </row>
    <row r="19" spans="1:6" ht="14.25">
      <c r="A19">
        <v>17</v>
      </c>
      <c r="B19">
        <v>10496553</v>
      </c>
      <c r="C19" t="s">
        <v>18</v>
      </c>
      <c r="D19" s="2">
        <v>13</v>
      </c>
      <c r="E19" s="1">
        <v>282</v>
      </c>
      <c r="F19" s="1"/>
    </row>
    <row r="20" spans="1:5" ht="14.25">
      <c r="A20">
        <v>18</v>
      </c>
      <c r="B20">
        <v>10496553</v>
      </c>
      <c r="C20" t="s">
        <v>20</v>
      </c>
      <c r="D20" s="2">
        <v>9.5</v>
      </c>
      <c r="E20" s="1">
        <v>3973.2000000000003</v>
      </c>
    </row>
    <row r="21" spans="1:5" ht="14.25">
      <c r="A21">
        <v>19</v>
      </c>
      <c r="B21">
        <v>10496553</v>
      </c>
      <c r="C21" t="s">
        <v>21</v>
      </c>
      <c r="D21" s="2">
        <v>9.5</v>
      </c>
      <c r="E21" s="1">
        <v>5516.4</v>
      </c>
    </row>
    <row r="22" spans="1:5" ht="14.25">
      <c r="A22">
        <v>20</v>
      </c>
      <c r="B22">
        <v>10496553</v>
      </c>
      <c r="C22" t="s">
        <v>22</v>
      </c>
      <c r="D22" s="2">
        <v>13</v>
      </c>
      <c r="E22" s="1">
        <v>3307.2000000000003</v>
      </c>
    </row>
    <row r="23" spans="1:5" ht="14.25">
      <c r="A23">
        <v>21</v>
      </c>
      <c r="B23">
        <v>10496553</v>
      </c>
      <c r="C23" t="s">
        <v>24</v>
      </c>
      <c r="D23" s="2">
        <v>13</v>
      </c>
      <c r="E23" s="1">
        <v>6</v>
      </c>
    </row>
    <row r="24" spans="1:5" ht="14.25">
      <c r="A24">
        <v>22</v>
      </c>
      <c r="B24">
        <v>10496553</v>
      </c>
      <c r="C24" t="s">
        <v>25</v>
      </c>
      <c r="D24" s="2">
        <v>9</v>
      </c>
      <c r="E24" s="1">
        <v>2667.6000000000004</v>
      </c>
    </row>
    <row r="25" spans="1:5" ht="14.25">
      <c r="A25">
        <v>23</v>
      </c>
      <c r="B25">
        <v>10496553</v>
      </c>
      <c r="C25" t="s">
        <v>26</v>
      </c>
      <c r="D25" s="2">
        <v>9.5</v>
      </c>
      <c r="E25" s="1">
        <v>2199.6000000000004</v>
      </c>
    </row>
    <row r="26" spans="1:5" ht="14.25">
      <c r="A26">
        <v>24</v>
      </c>
      <c r="B26">
        <v>10496553</v>
      </c>
      <c r="C26" t="s">
        <v>27</v>
      </c>
      <c r="D26" s="2">
        <v>10.5</v>
      </c>
      <c r="E26" s="1">
        <v>169.2</v>
      </c>
    </row>
    <row r="27" spans="1:5" ht="14.25">
      <c r="A27">
        <v>25</v>
      </c>
      <c r="B27">
        <v>10496553</v>
      </c>
      <c r="C27" t="s">
        <v>28</v>
      </c>
      <c r="D27" s="2">
        <v>13</v>
      </c>
      <c r="E27" s="1">
        <v>2479.2</v>
      </c>
    </row>
    <row r="28" spans="1:5" ht="14.25">
      <c r="A28">
        <v>26</v>
      </c>
      <c r="B28">
        <v>10496553</v>
      </c>
      <c r="C28" t="s">
        <v>29</v>
      </c>
      <c r="D28" s="2">
        <v>9.5</v>
      </c>
      <c r="E28" s="1">
        <v>582</v>
      </c>
    </row>
    <row r="29" spans="1:5" ht="14.25">
      <c r="A29">
        <v>27</v>
      </c>
      <c r="B29">
        <v>10496553</v>
      </c>
      <c r="C29" t="s">
        <v>30</v>
      </c>
      <c r="D29" s="2">
        <v>10</v>
      </c>
      <c r="E29" s="1">
        <v>2295.6000000000004</v>
      </c>
    </row>
    <row r="30" spans="1:5" ht="14.25">
      <c r="A30">
        <v>28</v>
      </c>
      <c r="B30">
        <v>10496553</v>
      </c>
      <c r="C30" t="s">
        <v>31</v>
      </c>
      <c r="D30" s="2">
        <v>4</v>
      </c>
      <c r="E30" s="1">
        <v>0</v>
      </c>
    </row>
    <row r="31" spans="1:5" ht="14.25">
      <c r="A31">
        <v>29</v>
      </c>
      <c r="B31">
        <v>10987183</v>
      </c>
      <c r="C31" t="s">
        <v>32</v>
      </c>
      <c r="D31" s="2">
        <v>13</v>
      </c>
      <c r="E31" s="1">
        <v>0</v>
      </c>
    </row>
    <row r="32" spans="1:5" ht="14.25">
      <c r="A32">
        <v>30</v>
      </c>
      <c r="B32">
        <v>5380109</v>
      </c>
      <c r="C32" t="s">
        <v>33</v>
      </c>
      <c r="D32" s="2">
        <v>7</v>
      </c>
      <c r="E32" s="1">
        <v>2729.3333333333335</v>
      </c>
    </row>
    <row r="33" spans="1:5" ht="14.25">
      <c r="A33">
        <v>31</v>
      </c>
      <c r="B33">
        <v>11006825</v>
      </c>
      <c r="C33" t="s">
        <v>34</v>
      </c>
      <c r="D33" s="2">
        <v>34</v>
      </c>
      <c r="E33" s="1">
        <v>3309.6000000000004</v>
      </c>
    </row>
    <row r="34" spans="1:5" ht="14.25">
      <c r="A34">
        <v>32</v>
      </c>
      <c r="B34">
        <v>3900</v>
      </c>
      <c r="C34" t="s">
        <v>35</v>
      </c>
      <c r="D34" s="2">
        <v>13</v>
      </c>
      <c r="E34" s="1">
        <v>12</v>
      </c>
    </row>
    <row r="35" spans="1:5" ht="14.25">
      <c r="A35">
        <v>33</v>
      </c>
      <c r="B35">
        <v>11006825</v>
      </c>
      <c r="C35" t="s">
        <v>36</v>
      </c>
      <c r="D35" s="2">
        <v>7</v>
      </c>
      <c r="E35" s="1">
        <v>307.5</v>
      </c>
    </row>
    <row r="37" spans="1:6" ht="75">
      <c r="A37" s="4" t="s">
        <v>0</v>
      </c>
      <c r="B37" s="4" t="s">
        <v>1</v>
      </c>
      <c r="C37" s="4" t="s">
        <v>40</v>
      </c>
      <c r="D37" s="3" t="s">
        <v>37</v>
      </c>
      <c r="E37" s="3" t="s">
        <v>41</v>
      </c>
      <c r="F37" s="3" t="s">
        <v>42</v>
      </c>
    </row>
    <row r="38" spans="1:6" ht="14.25">
      <c r="A38">
        <v>1</v>
      </c>
      <c r="B38">
        <v>10496553</v>
      </c>
      <c r="C38" t="s">
        <v>19</v>
      </c>
      <c r="D38" s="2">
        <v>10</v>
      </c>
      <c r="E38" s="1">
        <v>2665</v>
      </c>
      <c r="F38" s="2">
        <v>6200</v>
      </c>
    </row>
    <row r="39" spans="1:6" ht="14.25">
      <c r="A39">
        <v>2</v>
      </c>
      <c r="B39">
        <v>10496553</v>
      </c>
      <c r="C39" t="s">
        <v>23</v>
      </c>
      <c r="D39" s="2">
        <v>13</v>
      </c>
      <c r="E39" s="1">
        <v>1567</v>
      </c>
      <c r="F39" s="2">
        <v>1038</v>
      </c>
    </row>
    <row r="43" spans="4:5" ht="14.25">
      <c r="D43" s="2"/>
      <c r="E4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0" customWidth="1"/>
    <col min="2" max="2" width="9.69921875" style="0" customWidth="1"/>
    <col min="3" max="3" width="46.3984375" style="0" customWidth="1"/>
    <col min="4" max="4" width="9.3984375" style="0" customWidth="1"/>
  </cols>
  <sheetData>
    <row r="1" spans="2:5" ht="15">
      <c r="B1" s="5" t="s">
        <v>154</v>
      </c>
      <c r="E1" s="5" t="s">
        <v>155</v>
      </c>
    </row>
    <row r="2" spans="1:6" ht="60">
      <c r="A2" s="4" t="s">
        <v>0</v>
      </c>
      <c r="B2" s="4" t="s">
        <v>1</v>
      </c>
      <c r="C2" s="4" t="s">
        <v>137</v>
      </c>
      <c r="D2" s="3" t="s">
        <v>37</v>
      </c>
      <c r="E2" s="3" t="s">
        <v>43</v>
      </c>
      <c r="F2" s="3" t="s">
        <v>44</v>
      </c>
    </row>
    <row r="3" spans="1:6" ht="14.25">
      <c r="A3">
        <v>1</v>
      </c>
      <c r="B3">
        <v>2012012</v>
      </c>
      <c r="C3" t="s">
        <v>45</v>
      </c>
      <c r="D3" s="2">
        <v>3.33</v>
      </c>
      <c r="E3">
        <v>5880</v>
      </c>
      <c r="F3">
        <v>10322</v>
      </c>
    </row>
    <row r="4" spans="1:6" ht="14.25">
      <c r="A4">
        <v>2</v>
      </c>
      <c r="B4">
        <v>2012013</v>
      </c>
      <c r="C4" t="s">
        <v>46</v>
      </c>
      <c r="D4" s="2">
        <v>3.61</v>
      </c>
      <c r="E4">
        <v>5767</v>
      </c>
      <c r="F4">
        <v>11908</v>
      </c>
    </row>
    <row r="5" spans="1:6" ht="14.25">
      <c r="A5">
        <v>3</v>
      </c>
      <c r="B5">
        <v>2012067</v>
      </c>
      <c r="C5" t="s">
        <v>47</v>
      </c>
      <c r="D5" s="2">
        <v>0.49</v>
      </c>
      <c r="E5">
        <v>1449</v>
      </c>
      <c r="F5">
        <v>2992</v>
      </c>
    </row>
    <row r="6" spans="1:6" ht="14.25">
      <c r="A6">
        <v>4</v>
      </c>
      <c r="B6">
        <v>2012066</v>
      </c>
      <c r="C6" t="s">
        <v>48</v>
      </c>
      <c r="D6" s="2">
        <v>2.15</v>
      </c>
      <c r="E6">
        <v>2728</v>
      </c>
      <c r="F6">
        <v>6249</v>
      </c>
    </row>
    <row r="7" spans="1:6" ht="14.25">
      <c r="A7">
        <v>5</v>
      </c>
      <c r="B7">
        <v>2012069</v>
      </c>
      <c r="C7" t="s">
        <v>49</v>
      </c>
      <c r="D7" s="2">
        <v>0.07</v>
      </c>
      <c r="E7">
        <v>1445</v>
      </c>
      <c r="F7">
        <v>1011</v>
      </c>
    </row>
    <row r="8" spans="1:6" ht="14.25">
      <c r="A8">
        <v>6</v>
      </c>
      <c r="B8">
        <v>2012021</v>
      </c>
      <c r="C8" t="s">
        <v>50</v>
      </c>
      <c r="D8" s="2">
        <v>1.04</v>
      </c>
      <c r="E8">
        <v>1748</v>
      </c>
      <c r="F8">
        <v>3804</v>
      </c>
    </row>
    <row r="9" spans="1:6" ht="14.25">
      <c r="A9">
        <v>7</v>
      </c>
      <c r="B9">
        <v>2012024</v>
      </c>
      <c r="C9" t="s">
        <v>51</v>
      </c>
      <c r="D9" s="2">
        <v>1.44</v>
      </c>
      <c r="E9">
        <v>1795</v>
      </c>
      <c r="F9">
        <v>4172</v>
      </c>
    </row>
    <row r="10" spans="1:6" ht="14.25">
      <c r="A10">
        <v>8</v>
      </c>
      <c r="B10">
        <v>2012020</v>
      </c>
      <c r="C10" t="s">
        <v>52</v>
      </c>
      <c r="D10" s="2">
        <v>0.92</v>
      </c>
      <c r="E10">
        <v>1351</v>
      </c>
      <c r="F10">
        <v>2966</v>
      </c>
    </row>
    <row r="11" spans="1:6" ht="14.25">
      <c r="A11">
        <v>9</v>
      </c>
      <c r="B11">
        <v>2012022</v>
      </c>
      <c r="C11" t="s">
        <v>53</v>
      </c>
      <c r="D11" s="2">
        <v>0.49</v>
      </c>
      <c r="E11">
        <v>1601</v>
      </c>
      <c r="F11">
        <v>2903</v>
      </c>
    </row>
    <row r="12" spans="1:6" ht="14.25">
      <c r="A12">
        <v>10</v>
      </c>
      <c r="B12">
        <v>10493249</v>
      </c>
      <c r="C12" t="s">
        <v>54</v>
      </c>
      <c r="D12" s="2">
        <v>0.49</v>
      </c>
      <c r="E12">
        <v>730</v>
      </c>
      <c r="F12">
        <v>1610</v>
      </c>
    </row>
    <row r="13" spans="1:6" ht="14.25">
      <c r="A13">
        <v>11</v>
      </c>
      <c r="B13">
        <v>2012061</v>
      </c>
      <c r="C13" t="s">
        <v>55</v>
      </c>
      <c r="D13" s="2">
        <v>0.99</v>
      </c>
      <c r="E13">
        <v>1285</v>
      </c>
      <c r="F13">
        <v>2797</v>
      </c>
    </row>
    <row r="14" spans="1:6" ht="14.25">
      <c r="A14">
        <v>12</v>
      </c>
      <c r="B14">
        <v>1733</v>
      </c>
      <c r="C14" t="s">
        <v>56</v>
      </c>
      <c r="D14" s="2">
        <v>0.31</v>
      </c>
      <c r="E14">
        <v>171</v>
      </c>
      <c r="F14">
        <v>1447</v>
      </c>
    </row>
    <row r="15" spans="1:6" ht="14.25">
      <c r="A15">
        <v>13</v>
      </c>
      <c r="B15">
        <v>2012033</v>
      </c>
      <c r="C15" t="s">
        <v>57</v>
      </c>
      <c r="D15" s="2">
        <v>1.89</v>
      </c>
      <c r="E15">
        <v>3206</v>
      </c>
      <c r="F15">
        <v>6940</v>
      </c>
    </row>
    <row r="16" spans="1:6" ht="14.25">
      <c r="A16">
        <v>14</v>
      </c>
      <c r="B16">
        <v>2012034</v>
      </c>
      <c r="C16" t="s">
        <v>58</v>
      </c>
      <c r="D16" s="2">
        <v>0.84</v>
      </c>
      <c r="E16">
        <v>1065</v>
      </c>
      <c r="F16">
        <v>2241</v>
      </c>
    </row>
    <row r="17" spans="1:6" ht="14.25">
      <c r="A17">
        <v>15</v>
      </c>
      <c r="B17">
        <v>2012018</v>
      </c>
      <c r="C17" t="s">
        <v>59</v>
      </c>
      <c r="D17" s="2">
        <v>2.86</v>
      </c>
      <c r="E17">
        <v>5619</v>
      </c>
      <c r="F17">
        <v>12226</v>
      </c>
    </row>
    <row r="18" spans="1:6" ht="14.25">
      <c r="A18">
        <v>16</v>
      </c>
      <c r="B18">
        <v>2012016</v>
      </c>
      <c r="C18" t="s">
        <v>60</v>
      </c>
      <c r="D18" s="2">
        <v>2.81</v>
      </c>
      <c r="E18">
        <v>4781</v>
      </c>
      <c r="F18">
        <v>9097</v>
      </c>
    </row>
    <row r="19" spans="1:6" ht="14.25">
      <c r="A19">
        <v>17</v>
      </c>
      <c r="B19">
        <v>2012019</v>
      </c>
      <c r="C19" t="s">
        <v>61</v>
      </c>
      <c r="D19" s="2">
        <v>0.42</v>
      </c>
      <c r="E19">
        <v>455</v>
      </c>
      <c r="F19">
        <v>990</v>
      </c>
    </row>
    <row r="20" spans="1:6" ht="14.25">
      <c r="A20">
        <v>18</v>
      </c>
      <c r="B20">
        <v>2012070</v>
      </c>
      <c r="C20" t="s">
        <v>62</v>
      </c>
      <c r="D20" s="2">
        <v>0.28</v>
      </c>
      <c r="E20">
        <v>259</v>
      </c>
      <c r="F20">
        <v>558</v>
      </c>
    </row>
    <row r="21" spans="1:6" ht="14.25">
      <c r="A21">
        <v>19</v>
      </c>
      <c r="B21">
        <v>2012062</v>
      </c>
      <c r="C21" t="s">
        <v>63</v>
      </c>
      <c r="D21" s="2">
        <v>2.33</v>
      </c>
      <c r="E21">
        <v>4399</v>
      </c>
      <c r="F21">
        <v>8526</v>
      </c>
    </row>
    <row r="22" spans="1:6" ht="14.25">
      <c r="A22">
        <v>20</v>
      </c>
      <c r="B22">
        <v>10493249</v>
      </c>
      <c r="C22" t="s">
        <v>64</v>
      </c>
      <c r="D22" s="2">
        <v>4.7</v>
      </c>
      <c r="E22">
        <v>26265</v>
      </c>
      <c r="F22">
        <v>27614</v>
      </c>
    </row>
    <row r="23" spans="1:6" ht="14.25">
      <c r="A23">
        <v>21</v>
      </c>
      <c r="B23">
        <v>2012039</v>
      </c>
      <c r="C23" t="s">
        <v>65</v>
      </c>
      <c r="D23" s="2">
        <v>1.19</v>
      </c>
      <c r="E23">
        <v>3646</v>
      </c>
      <c r="F23">
        <v>7756</v>
      </c>
    </row>
    <row r="24" spans="1:6" ht="14.25">
      <c r="A24">
        <v>22</v>
      </c>
      <c r="B24">
        <v>2012036</v>
      </c>
      <c r="C24" t="s">
        <v>66</v>
      </c>
      <c r="D24" s="2">
        <v>3.29</v>
      </c>
      <c r="E24">
        <v>4509</v>
      </c>
      <c r="F24">
        <v>9925</v>
      </c>
    </row>
    <row r="25" spans="1:6" ht="14.25">
      <c r="A25">
        <v>23</v>
      </c>
      <c r="B25">
        <v>2012038</v>
      </c>
      <c r="C25" t="s">
        <v>67</v>
      </c>
      <c r="D25" s="2">
        <v>2.77</v>
      </c>
      <c r="E25">
        <v>4108</v>
      </c>
      <c r="F25">
        <v>8745</v>
      </c>
    </row>
    <row r="26" spans="1:6" ht="14.25">
      <c r="A26">
        <v>24</v>
      </c>
      <c r="B26">
        <v>2012035</v>
      </c>
      <c r="C26" t="s">
        <v>68</v>
      </c>
      <c r="D26" s="2">
        <v>0.77</v>
      </c>
      <c r="E26">
        <v>869</v>
      </c>
      <c r="F26">
        <v>2071</v>
      </c>
    </row>
    <row r="27" spans="1:6" ht="14.25">
      <c r="A27">
        <v>25</v>
      </c>
      <c r="B27">
        <v>2012142</v>
      </c>
      <c r="C27" t="s">
        <v>69</v>
      </c>
      <c r="D27" s="2">
        <v>1.48</v>
      </c>
      <c r="E27">
        <v>4581</v>
      </c>
      <c r="F27">
        <v>4475</v>
      </c>
    </row>
    <row r="28" spans="1:6" ht="14.25">
      <c r="A28">
        <v>26</v>
      </c>
      <c r="B28">
        <v>2012015</v>
      </c>
      <c r="C28" t="s">
        <v>70</v>
      </c>
      <c r="D28" s="2">
        <v>1.61</v>
      </c>
      <c r="E28">
        <v>2240</v>
      </c>
      <c r="F28">
        <v>3641</v>
      </c>
    </row>
    <row r="29" spans="1:6" ht="14.25">
      <c r="A29">
        <v>27</v>
      </c>
      <c r="B29">
        <v>2012030</v>
      </c>
      <c r="C29" t="s">
        <v>71</v>
      </c>
      <c r="D29" s="2">
        <v>1.37</v>
      </c>
      <c r="E29">
        <v>1675</v>
      </c>
      <c r="F29">
        <v>3415</v>
      </c>
    </row>
    <row r="30" spans="1:6" ht="14.25">
      <c r="A30">
        <v>28</v>
      </c>
      <c r="B30">
        <v>2012028</v>
      </c>
      <c r="C30" t="s">
        <v>72</v>
      </c>
      <c r="D30" s="2">
        <v>1.36</v>
      </c>
      <c r="E30">
        <v>1988</v>
      </c>
      <c r="F30">
        <v>4175</v>
      </c>
    </row>
    <row r="31" spans="1:6" ht="14.25">
      <c r="A31">
        <v>29</v>
      </c>
      <c r="B31">
        <v>2012064</v>
      </c>
      <c r="C31" t="s">
        <v>119</v>
      </c>
      <c r="D31" s="2">
        <v>0.15</v>
      </c>
      <c r="E31">
        <v>200</v>
      </c>
      <c r="F31">
        <v>608</v>
      </c>
    </row>
    <row r="32" spans="1:6" ht="14.25">
      <c r="A32">
        <v>30</v>
      </c>
      <c r="B32">
        <v>2012031</v>
      </c>
      <c r="C32" t="s">
        <v>73</v>
      </c>
      <c r="D32" s="2">
        <v>4.32</v>
      </c>
      <c r="E32">
        <v>8012</v>
      </c>
      <c r="F32">
        <v>16563</v>
      </c>
    </row>
    <row r="33" spans="1:6" ht="14.25">
      <c r="A33">
        <v>31</v>
      </c>
      <c r="B33">
        <v>2012065</v>
      </c>
      <c r="C33" t="s">
        <v>74</v>
      </c>
      <c r="D33" s="2">
        <v>0.14</v>
      </c>
      <c r="E33">
        <v>252</v>
      </c>
      <c r="F33">
        <v>422</v>
      </c>
    </row>
    <row r="34" spans="1:6" ht="14.25">
      <c r="A34">
        <v>32</v>
      </c>
      <c r="B34">
        <v>2012026</v>
      </c>
      <c r="C34" t="s">
        <v>75</v>
      </c>
      <c r="D34" s="2">
        <v>3.82</v>
      </c>
      <c r="E34">
        <v>6215</v>
      </c>
      <c r="F34">
        <v>12668</v>
      </c>
    </row>
    <row r="35" spans="1:6" ht="14.25">
      <c r="A35">
        <v>33</v>
      </c>
      <c r="B35">
        <v>2012025</v>
      </c>
      <c r="C35" t="s">
        <v>76</v>
      </c>
      <c r="D35" s="2">
        <v>1.48</v>
      </c>
      <c r="E35">
        <v>2313</v>
      </c>
      <c r="F35">
        <v>4631</v>
      </c>
    </row>
    <row r="36" spans="1:6" ht="14.25">
      <c r="A36">
        <v>34</v>
      </c>
      <c r="B36">
        <v>2012027</v>
      </c>
      <c r="C36" t="s">
        <v>77</v>
      </c>
      <c r="D36" s="2">
        <v>2.66</v>
      </c>
      <c r="E36">
        <v>4323</v>
      </c>
      <c r="F36">
        <v>9080</v>
      </c>
    </row>
    <row r="37" spans="1:6" ht="14.25">
      <c r="A37">
        <v>35</v>
      </c>
      <c r="B37">
        <v>2012029</v>
      </c>
      <c r="C37" t="s">
        <v>78</v>
      </c>
      <c r="D37" s="2">
        <v>4.62</v>
      </c>
      <c r="E37">
        <v>7048</v>
      </c>
      <c r="F37">
        <v>14712</v>
      </c>
    </row>
    <row r="38" spans="1:6" ht="14.25">
      <c r="A38">
        <v>36</v>
      </c>
      <c r="B38">
        <v>2012008</v>
      </c>
      <c r="C38" t="s">
        <v>79</v>
      </c>
      <c r="D38" s="2">
        <v>0.14</v>
      </c>
      <c r="E38">
        <v>268</v>
      </c>
      <c r="F38">
        <v>622</v>
      </c>
    </row>
    <row r="39" spans="1:6" ht="14.25">
      <c r="A39">
        <v>37</v>
      </c>
      <c r="B39">
        <v>2012009</v>
      </c>
      <c r="C39" t="s">
        <v>80</v>
      </c>
      <c r="D39" s="2">
        <v>2.18</v>
      </c>
      <c r="E39">
        <v>5560</v>
      </c>
      <c r="F39">
        <v>7674</v>
      </c>
    </row>
    <row r="40" spans="1:6" ht="14.25">
      <c r="A40">
        <v>38</v>
      </c>
      <c r="B40">
        <v>2012011</v>
      </c>
      <c r="C40" t="s">
        <v>81</v>
      </c>
      <c r="D40" s="2">
        <v>1.2</v>
      </c>
      <c r="E40">
        <v>2319</v>
      </c>
      <c r="F40">
        <v>5297</v>
      </c>
    </row>
    <row r="41" spans="1:6" ht="14.25">
      <c r="A41">
        <v>39</v>
      </c>
      <c r="B41">
        <v>2012161</v>
      </c>
      <c r="C41" t="s">
        <v>82</v>
      </c>
      <c r="D41" s="2">
        <v>0.14</v>
      </c>
      <c r="E41">
        <v>228</v>
      </c>
      <c r="F41">
        <v>342</v>
      </c>
    </row>
    <row r="42" spans="1:6" ht="14.25">
      <c r="A42">
        <v>40</v>
      </c>
      <c r="B42">
        <v>2012010</v>
      </c>
      <c r="C42" t="s">
        <v>83</v>
      </c>
      <c r="D42" s="2">
        <v>1.37</v>
      </c>
      <c r="E42">
        <v>2209</v>
      </c>
      <c r="F42">
        <v>4095</v>
      </c>
    </row>
    <row r="43" spans="1:6" ht="14.25">
      <c r="A43">
        <v>41</v>
      </c>
      <c r="B43">
        <v>2012032</v>
      </c>
      <c r="C43" t="s">
        <v>84</v>
      </c>
      <c r="D43" s="2">
        <v>1.12</v>
      </c>
      <c r="E43">
        <v>1847</v>
      </c>
      <c r="F43">
        <v>3510</v>
      </c>
    </row>
    <row r="44" spans="1:6" ht="14.25">
      <c r="A44">
        <v>42</v>
      </c>
      <c r="B44">
        <v>2012040</v>
      </c>
      <c r="C44" t="s">
        <v>85</v>
      </c>
      <c r="D44" s="2">
        <v>3.87</v>
      </c>
      <c r="E44">
        <v>7283</v>
      </c>
      <c r="F44">
        <v>12306</v>
      </c>
    </row>
    <row r="45" spans="1:6" ht="14.25">
      <c r="A45">
        <v>43</v>
      </c>
      <c r="B45">
        <v>2012041</v>
      </c>
      <c r="C45" t="s">
        <v>86</v>
      </c>
      <c r="D45" s="2">
        <v>0.84</v>
      </c>
      <c r="E45">
        <v>980</v>
      </c>
      <c r="F45">
        <v>2104</v>
      </c>
    </row>
    <row r="46" spans="1:6" ht="14.25">
      <c r="A46">
        <v>44</v>
      </c>
      <c r="B46">
        <v>2012042</v>
      </c>
      <c r="C46" t="s">
        <v>87</v>
      </c>
      <c r="D46" s="2">
        <v>2.38</v>
      </c>
      <c r="E46">
        <v>3971</v>
      </c>
      <c r="F46">
        <v>5273</v>
      </c>
    </row>
    <row r="47" spans="1:6" ht="14.25">
      <c r="A47">
        <v>45</v>
      </c>
      <c r="B47">
        <v>2012043</v>
      </c>
      <c r="C47" t="s">
        <v>88</v>
      </c>
      <c r="D47" s="2">
        <v>2.88</v>
      </c>
      <c r="E47">
        <v>3706</v>
      </c>
      <c r="F47">
        <v>7988</v>
      </c>
    </row>
    <row r="48" spans="1:6" ht="14.25">
      <c r="A48">
        <v>46</v>
      </c>
      <c r="B48">
        <v>2015003</v>
      </c>
      <c r="C48" t="s">
        <v>89</v>
      </c>
      <c r="D48" s="2">
        <v>2.53</v>
      </c>
      <c r="E48">
        <v>0</v>
      </c>
      <c r="F48">
        <v>12199</v>
      </c>
    </row>
    <row r="49" spans="1:6" ht="14.25">
      <c r="A49">
        <v>47</v>
      </c>
      <c r="B49">
        <v>2015002</v>
      </c>
      <c r="C49" t="s">
        <v>90</v>
      </c>
      <c r="D49" s="2">
        <v>6.76</v>
      </c>
      <c r="E49">
        <v>13583</v>
      </c>
      <c r="F49">
        <v>25869</v>
      </c>
    </row>
    <row r="50" spans="1:6" ht="14.25">
      <c r="A50">
        <v>48</v>
      </c>
      <c r="B50">
        <v>2015005</v>
      </c>
      <c r="C50" t="s">
        <v>91</v>
      </c>
      <c r="D50" s="2">
        <v>1.82</v>
      </c>
      <c r="E50">
        <v>4212</v>
      </c>
      <c r="F50">
        <v>8722</v>
      </c>
    </row>
    <row r="51" spans="1:6" ht="14.25">
      <c r="A51">
        <v>49</v>
      </c>
      <c r="B51">
        <v>2015004</v>
      </c>
      <c r="C51" t="s">
        <v>92</v>
      </c>
      <c r="D51" s="2">
        <v>5.83</v>
      </c>
      <c r="E51">
        <v>15190</v>
      </c>
      <c r="F51">
        <v>26743</v>
      </c>
    </row>
    <row r="52" spans="1:6" ht="14.25">
      <c r="A52">
        <v>50</v>
      </c>
      <c r="B52">
        <v>2015001</v>
      </c>
      <c r="C52" t="s">
        <v>93</v>
      </c>
      <c r="D52" s="2">
        <v>7.51</v>
      </c>
      <c r="E52">
        <v>15391</v>
      </c>
      <c r="F52">
        <v>15438</v>
      </c>
    </row>
    <row r="53" spans="1:6" ht="14.25">
      <c r="A53">
        <v>51</v>
      </c>
      <c r="B53">
        <v>2015008</v>
      </c>
      <c r="C53" t="s">
        <v>94</v>
      </c>
      <c r="D53" s="2">
        <v>2.45</v>
      </c>
      <c r="E53">
        <v>4130</v>
      </c>
      <c r="F53">
        <v>7791</v>
      </c>
    </row>
    <row r="54" spans="1:6" ht="14.25">
      <c r="A54">
        <v>52</v>
      </c>
      <c r="B54">
        <v>10496553</v>
      </c>
      <c r="C54" t="s">
        <v>95</v>
      </c>
      <c r="D54" s="2">
        <v>0.88</v>
      </c>
      <c r="E54">
        <v>564</v>
      </c>
      <c r="F54">
        <v>994</v>
      </c>
    </row>
    <row r="55" spans="1:6" ht="14.25">
      <c r="A55">
        <v>53</v>
      </c>
      <c r="B55">
        <v>2015009</v>
      </c>
      <c r="C55" t="s">
        <v>96</v>
      </c>
      <c r="D55" s="2">
        <v>1.34</v>
      </c>
      <c r="E55">
        <v>3068</v>
      </c>
      <c r="F55">
        <v>6180</v>
      </c>
    </row>
    <row r="56" spans="1:6" ht="14.25">
      <c r="A56">
        <v>54</v>
      </c>
      <c r="B56">
        <v>2012063</v>
      </c>
      <c r="C56" t="s">
        <v>97</v>
      </c>
      <c r="D56" s="2">
        <v>2</v>
      </c>
      <c r="E56">
        <v>1666</v>
      </c>
      <c r="F56">
        <v>2527</v>
      </c>
    </row>
    <row r="57" spans="1:6" ht="14.25">
      <c r="A57">
        <v>55</v>
      </c>
      <c r="B57">
        <v>2015006</v>
      </c>
      <c r="C57" t="s">
        <v>98</v>
      </c>
      <c r="D57" s="2">
        <v>4.41</v>
      </c>
      <c r="E57">
        <v>5930</v>
      </c>
      <c r="F57">
        <v>12955</v>
      </c>
    </row>
    <row r="58" spans="1:6" ht="14.25">
      <c r="A58">
        <v>56</v>
      </c>
      <c r="B58">
        <v>2015007</v>
      </c>
      <c r="C58" t="s">
        <v>99</v>
      </c>
      <c r="D58" s="2">
        <v>4.8</v>
      </c>
      <c r="E58">
        <v>5243</v>
      </c>
      <c r="F58">
        <v>11155</v>
      </c>
    </row>
    <row r="59" spans="1:6" ht="14.25">
      <c r="A59">
        <v>57</v>
      </c>
      <c r="B59">
        <v>2012050</v>
      </c>
      <c r="C59" t="s">
        <v>100</v>
      </c>
      <c r="D59" s="2">
        <v>1.71</v>
      </c>
      <c r="E59">
        <v>3132</v>
      </c>
      <c r="F59">
        <v>5210</v>
      </c>
    </row>
    <row r="60" spans="1:6" ht="14.25">
      <c r="A60">
        <v>58</v>
      </c>
      <c r="B60">
        <v>2012051</v>
      </c>
      <c r="C60" t="s">
        <v>101</v>
      </c>
      <c r="D60" s="2">
        <v>0.8</v>
      </c>
      <c r="E60">
        <v>1007</v>
      </c>
      <c r="F60">
        <v>2213</v>
      </c>
    </row>
    <row r="61" spans="1:6" ht="14.25">
      <c r="A61">
        <v>59</v>
      </c>
      <c r="B61">
        <v>2012052</v>
      </c>
      <c r="C61" t="s">
        <v>102</v>
      </c>
      <c r="D61" s="2">
        <v>0.91</v>
      </c>
      <c r="E61">
        <v>1323</v>
      </c>
      <c r="F61">
        <v>2696</v>
      </c>
    </row>
    <row r="62" spans="1:6" ht="14.25">
      <c r="A62">
        <v>60</v>
      </c>
      <c r="B62">
        <v>2012053</v>
      </c>
      <c r="C62" t="s">
        <v>103</v>
      </c>
      <c r="D62" s="2">
        <v>0.77</v>
      </c>
      <c r="E62">
        <v>936</v>
      </c>
      <c r="F62">
        <v>2257</v>
      </c>
    </row>
    <row r="63" spans="1:6" ht="14.25">
      <c r="A63">
        <v>61</v>
      </c>
      <c r="B63">
        <v>2012048</v>
      </c>
      <c r="C63" t="s">
        <v>104</v>
      </c>
      <c r="D63" s="2">
        <v>1.12</v>
      </c>
      <c r="E63">
        <v>1547</v>
      </c>
      <c r="F63">
        <v>3192</v>
      </c>
    </row>
    <row r="64" spans="1:6" ht="14.25">
      <c r="A64">
        <v>62</v>
      </c>
      <c r="B64">
        <v>2012046</v>
      </c>
      <c r="C64" t="s">
        <v>105</v>
      </c>
      <c r="D64" s="2">
        <v>2.07</v>
      </c>
      <c r="E64">
        <v>4072</v>
      </c>
      <c r="F64">
        <v>8517</v>
      </c>
    </row>
    <row r="65" spans="1:6" ht="14.25">
      <c r="A65">
        <v>63</v>
      </c>
      <c r="B65">
        <v>2012047</v>
      </c>
      <c r="C65" t="s">
        <v>106</v>
      </c>
      <c r="D65" s="2">
        <v>1.3</v>
      </c>
      <c r="E65">
        <v>1616</v>
      </c>
      <c r="F65">
        <v>3675</v>
      </c>
    </row>
    <row r="66" spans="1:6" ht="14.25">
      <c r="A66">
        <v>64</v>
      </c>
      <c r="B66">
        <v>2012044</v>
      </c>
      <c r="C66" t="s">
        <v>107</v>
      </c>
      <c r="D66" s="2">
        <v>2.38</v>
      </c>
      <c r="E66">
        <v>2896</v>
      </c>
      <c r="F66">
        <v>6038</v>
      </c>
    </row>
    <row r="67" spans="1:6" ht="14.25">
      <c r="A67">
        <v>65</v>
      </c>
      <c r="B67">
        <v>10493249</v>
      </c>
      <c r="C67" t="s">
        <v>108</v>
      </c>
      <c r="D67" s="2">
        <v>1.57</v>
      </c>
      <c r="E67">
        <v>1040</v>
      </c>
      <c r="F67">
        <v>5139</v>
      </c>
    </row>
    <row r="68" spans="1:6" ht="14.25">
      <c r="A68">
        <v>66</v>
      </c>
      <c r="B68">
        <v>2012045</v>
      </c>
      <c r="C68" t="s">
        <v>109</v>
      </c>
      <c r="D68" s="2">
        <v>3.17</v>
      </c>
      <c r="E68">
        <v>6901</v>
      </c>
      <c r="F68">
        <v>13969</v>
      </c>
    </row>
    <row r="69" spans="1:6" ht="14.25">
      <c r="A69">
        <v>67</v>
      </c>
      <c r="B69">
        <v>2012056</v>
      </c>
      <c r="C69" t="s">
        <v>110</v>
      </c>
      <c r="D69" s="2">
        <v>0.98</v>
      </c>
      <c r="E69">
        <v>1750</v>
      </c>
      <c r="F69">
        <v>3821</v>
      </c>
    </row>
    <row r="70" spans="1:6" ht="14.25">
      <c r="A70">
        <v>68</v>
      </c>
      <c r="B70">
        <v>2012057</v>
      </c>
      <c r="C70" t="s">
        <v>111</v>
      </c>
      <c r="D70" s="2">
        <v>1.17</v>
      </c>
      <c r="E70">
        <v>2276</v>
      </c>
      <c r="F70">
        <v>3501</v>
      </c>
    </row>
    <row r="71" spans="1:6" ht="14.25">
      <c r="A71">
        <v>69</v>
      </c>
      <c r="B71">
        <v>2012068</v>
      </c>
      <c r="C71" t="s">
        <v>112</v>
      </c>
      <c r="D71" s="2">
        <v>0.14</v>
      </c>
      <c r="E71">
        <v>231</v>
      </c>
      <c r="F71">
        <v>1020</v>
      </c>
    </row>
    <row r="72" spans="1:6" ht="14.25">
      <c r="A72">
        <v>70</v>
      </c>
      <c r="B72">
        <v>2012054</v>
      </c>
      <c r="C72" t="s">
        <v>113</v>
      </c>
      <c r="D72" s="2">
        <v>1.95</v>
      </c>
      <c r="E72">
        <v>5498</v>
      </c>
      <c r="F72">
        <v>11780</v>
      </c>
    </row>
    <row r="73" spans="1:6" ht="14.25">
      <c r="A73">
        <v>71</v>
      </c>
      <c r="B73">
        <v>2012058</v>
      </c>
      <c r="C73" t="s">
        <v>114</v>
      </c>
      <c r="D73" s="2">
        <v>1.76</v>
      </c>
      <c r="E73">
        <v>2801</v>
      </c>
      <c r="F73">
        <v>5848</v>
      </c>
    </row>
    <row r="74" spans="1:6" ht="14.25">
      <c r="A74">
        <v>72</v>
      </c>
      <c r="B74">
        <v>2012055</v>
      </c>
      <c r="C74" t="s">
        <v>115</v>
      </c>
      <c r="D74" s="2">
        <v>1.99</v>
      </c>
      <c r="E74">
        <v>3102</v>
      </c>
      <c r="F74">
        <v>6948</v>
      </c>
    </row>
    <row r="75" spans="1:6" ht="14.25">
      <c r="A75">
        <v>73</v>
      </c>
      <c r="B75">
        <v>2012060</v>
      </c>
      <c r="C75" t="s">
        <v>116</v>
      </c>
      <c r="D75" s="2">
        <v>1.87</v>
      </c>
      <c r="E75">
        <v>2863</v>
      </c>
      <c r="F75">
        <v>6742</v>
      </c>
    </row>
    <row r="76" spans="1:6" ht="14.25">
      <c r="A76">
        <v>74</v>
      </c>
      <c r="B76">
        <v>2012059</v>
      </c>
      <c r="C76" t="s">
        <v>117</v>
      </c>
      <c r="D76" s="2">
        <v>1.45</v>
      </c>
      <c r="E76">
        <v>2615</v>
      </c>
      <c r="F76">
        <v>5514</v>
      </c>
    </row>
    <row r="77" spans="1:6" ht="14.25">
      <c r="A77">
        <v>75</v>
      </c>
      <c r="B77">
        <v>10859727</v>
      </c>
      <c r="C77" t="s">
        <v>118</v>
      </c>
      <c r="D77" s="2">
        <v>10.5</v>
      </c>
      <c r="E77">
        <v>1207</v>
      </c>
      <c r="F77">
        <v>3430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4" sqref="C34"/>
    </sheetView>
  </sheetViews>
  <sheetFormatPr defaultColWidth="8.796875" defaultRowHeight="14.25"/>
  <cols>
    <col min="1" max="1" width="6" style="0" customWidth="1"/>
    <col min="3" max="3" width="54" style="0" customWidth="1"/>
  </cols>
  <sheetData>
    <row r="1" spans="2:4" ht="15">
      <c r="B1" s="5" t="s">
        <v>158</v>
      </c>
      <c r="D1" s="5" t="s">
        <v>159</v>
      </c>
    </row>
    <row r="2" spans="1:6" ht="45">
      <c r="A2" s="4" t="s">
        <v>0</v>
      </c>
      <c r="B2" s="4" t="s">
        <v>1</v>
      </c>
      <c r="C2" s="4" t="s">
        <v>136</v>
      </c>
      <c r="D2" s="3" t="s">
        <v>37</v>
      </c>
      <c r="E2" s="3" t="s">
        <v>38</v>
      </c>
      <c r="F2" s="3"/>
    </row>
    <row r="3" spans="1:5" ht="14.25">
      <c r="A3">
        <v>1</v>
      </c>
      <c r="B3">
        <v>536</v>
      </c>
      <c r="C3" t="s">
        <v>121</v>
      </c>
      <c r="D3">
        <v>100</v>
      </c>
      <c r="E3" s="1">
        <v>98425.99999999997</v>
      </c>
    </row>
    <row r="4" spans="1:5" ht="14.25">
      <c r="A4">
        <v>2</v>
      </c>
      <c r="B4">
        <v>1348308</v>
      </c>
      <c r="C4" t="s">
        <v>122</v>
      </c>
      <c r="D4">
        <v>40</v>
      </c>
      <c r="E4" s="1">
        <v>20074.599000000002</v>
      </c>
    </row>
    <row r="5" spans="1:5" ht="14.25">
      <c r="A5">
        <v>3</v>
      </c>
      <c r="B5">
        <v>10487546</v>
      </c>
      <c r="C5" t="s">
        <v>122</v>
      </c>
      <c r="D5">
        <v>4.5</v>
      </c>
      <c r="E5" s="1">
        <v>362</v>
      </c>
    </row>
    <row r="6" spans="1:5" ht="14.25">
      <c r="A6">
        <v>4</v>
      </c>
      <c r="B6" t="s">
        <v>120</v>
      </c>
      <c r="C6" t="s">
        <v>123</v>
      </c>
      <c r="D6">
        <v>35</v>
      </c>
      <c r="E6" s="1">
        <v>12977.149500000001</v>
      </c>
    </row>
    <row r="7" spans="1:5" ht="14.25">
      <c r="A7">
        <v>5</v>
      </c>
      <c r="B7">
        <v>10487546</v>
      </c>
      <c r="C7" t="s">
        <v>124</v>
      </c>
      <c r="D7">
        <v>14</v>
      </c>
      <c r="E7" s="1">
        <v>13283</v>
      </c>
    </row>
    <row r="8" spans="1:5" ht="14.25">
      <c r="A8">
        <v>6</v>
      </c>
      <c r="B8">
        <v>10487546</v>
      </c>
      <c r="C8" t="s">
        <v>125</v>
      </c>
      <c r="D8">
        <v>15.5</v>
      </c>
      <c r="E8" s="1">
        <v>12315</v>
      </c>
    </row>
    <row r="9" spans="1:5" ht="14.25">
      <c r="A9">
        <v>7</v>
      </c>
      <c r="B9">
        <v>10487546</v>
      </c>
      <c r="C9" t="s">
        <v>126</v>
      </c>
      <c r="D9">
        <v>12.5</v>
      </c>
      <c r="E9" s="1">
        <v>10424</v>
      </c>
    </row>
    <row r="10" spans="1:5" ht="14.25">
      <c r="A10">
        <v>8</v>
      </c>
      <c r="B10">
        <v>10487546</v>
      </c>
      <c r="C10" t="s">
        <v>126</v>
      </c>
      <c r="D10">
        <v>13</v>
      </c>
      <c r="E10" s="1">
        <v>8966</v>
      </c>
    </row>
    <row r="11" spans="1:5" ht="14.25">
      <c r="A11">
        <v>9</v>
      </c>
      <c r="B11">
        <v>10487546</v>
      </c>
      <c r="C11" t="s">
        <v>127</v>
      </c>
      <c r="D11">
        <v>18</v>
      </c>
      <c r="E11" s="1">
        <v>17933</v>
      </c>
    </row>
    <row r="12" spans="1:5" ht="14.25">
      <c r="A12">
        <v>10</v>
      </c>
      <c r="B12">
        <v>10492497</v>
      </c>
      <c r="C12" t="s">
        <v>128</v>
      </c>
      <c r="D12">
        <v>10</v>
      </c>
      <c r="E12" s="1">
        <v>23335</v>
      </c>
    </row>
    <row r="13" spans="1:5" ht="14.25">
      <c r="A13">
        <v>11</v>
      </c>
      <c r="B13">
        <v>10487546</v>
      </c>
      <c r="C13" t="s">
        <v>129</v>
      </c>
      <c r="D13">
        <v>31</v>
      </c>
      <c r="E13" s="1">
        <v>20199</v>
      </c>
    </row>
    <row r="14" spans="1:5" ht="14.25">
      <c r="A14">
        <v>12</v>
      </c>
      <c r="B14">
        <v>10487546</v>
      </c>
      <c r="C14" t="s">
        <v>130</v>
      </c>
      <c r="D14">
        <v>18</v>
      </c>
      <c r="E14" s="1">
        <v>10122</v>
      </c>
    </row>
    <row r="15" spans="1:5" ht="14.25">
      <c r="A15">
        <v>13</v>
      </c>
      <c r="B15">
        <v>10501596</v>
      </c>
      <c r="C15" t="s">
        <v>131</v>
      </c>
      <c r="D15">
        <v>10</v>
      </c>
      <c r="E15" s="1">
        <v>6522</v>
      </c>
    </row>
    <row r="16" spans="1:5" ht="14.25">
      <c r="A16">
        <v>14</v>
      </c>
      <c r="B16">
        <v>10487546</v>
      </c>
      <c r="C16" t="s">
        <v>132</v>
      </c>
      <c r="D16">
        <v>18</v>
      </c>
      <c r="E16" s="1">
        <v>11945</v>
      </c>
    </row>
    <row r="17" spans="1:5" ht="14.25">
      <c r="A17">
        <v>15</v>
      </c>
      <c r="B17">
        <v>10487546</v>
      </c>
      <c r="C17" t="s">
        <v>133</v>
      </c>
      <c r="D17">
        <v>18</v>
      </c>
      <c r="E17" s="1">
        <v>22776</v>
      </c>
    </row>
    <row r="18" spans="1:5" ht="14.25">
      <c r="A18">
        <v>16</v>
      </c>
      <c r="B18">
        <v>10487546</v>
      </c>
      <c r="C18" t="s">
        <v>134</v>
      </c>
      <c r="D18">
        <v>13</v>
      </c>
      <c r="E18" s="1">
        <v>14248</v>
      </c>
    </row>
    <row r="19" spans="1:5" ht="14.25">
      <c r="A19">
        <v>17</v>
      </c>
      <c r="B19">
        <v>10487546</v>
      </c>
      <c r="C19" t="s">
        <v>135</v>
      </c>
      <c r="D19">
        <v>13</v>
      </c>
      <c r="E19" s="1">
        <v>12410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5.69921875" style="0" customWidth="1"/>
    <col min="3" max="3" width="35" style="0" customWidth="1"/>
  </cols>
  <sheetData>
    <row r="1" spans="2:4" ht="15">
      <c r="B1" s="5" t="s">
        <v>160</v>
      </c>
      <c r="D1" s="5" t="s">
        <v>161</v>
      </c>
    </row>
    <row r="2" spans="1:5" ht="45">
      <c r="A2" s="4" t="s">
        <v>0</v>
      </c>
      <c r="B2" s="4" t="s">
        <v>1</v>
      </c>
      <c r="C2" s="4" t="s">
        <v>39</v>
      </c>
      <c r="D2" s="3" t="s">
        <v>37</v>
      </c>
      <c r="E2" s="3" t="s">
        <v>38</v>
      </c>
    </row>
    <row r="3" spans="1:5" ht="14.25">
      <c r="A3">
        <v>1</v>
      </c>
      <c r="B3">
        <v>10501208</v>
      </c>
      <c r="C3" t="s">
        <v>138</v>
      </c>
      <c r="D3">
        <v>38</v>
      </c>
      <c r="E3">
        <v>33040</v>
      </c>
    </row>
    <row r="4" spans="1:5" ht="14.25">
      <c r="A4">
        <v>2</v>
      </c>
      <c r="B4">
        <v>10501208</v>
      </c>
      <c r="C4" t="s">
        <v>139</v>
      </c>
      <c r="D4">
        <v>13</v>
      </c>
      <c r="E4">
        <v>7100</v>
      </c>
    </row>
    <row r="6" spans="1:6" ht="75">
      <c r="A6" s="4" t="s">
        <v>0</v>
      </c>
      <c r="B6" s="4" t="s">
        <v>1</v>
      </c>
      <c r="C6" s="4" t="s">
        <v>40</v>
      </c>
      <c r="D6" s="3" t="s">
        <v>37</v>
      </c>
      <c r="E6" s="3" t="s">
        <v>41</v>
      </c>
      <c r="F6" s="3" t="s">
        <v>42</v>
      </c>
    </row>
    <row r="7" spans="1:6" ht="14.25">
      <c r="A7">
        <v>1</v>
      </c>
      <c r="B7">
        <v>10501208</v>
      </c>
      <c r="C7" t="s">
        <v>140</v>
      </c>
      <c r="D7">
        <v>13</v>
      </c>
      <c r="E7">
        <v>448</v>
      </c>
      <c r="F7">
        <v>12131</v>
      </c>
    </row>
    <row r="9" spans="1:6" ht="60">
      <c r="A9" s="4" t="s">
        <v>0</v>
      </c>
      <c r="B9" s="4" t="s">
        <v>1</v>
      </c>
      <c r="C9" s="4" t="s">
        <v>137</v>
      </c>
      <c r="D9" s="3" t="s">
        <v>37</v>
      </c>
      <c r="E9" s="3" t="s">
        <v>43</v>
      </c>
      <c r="F9" s="3" t="s">
        <v>44</v>
      </c>
    </row>
    <row r="10" spans="1:6" ht="14.25">
      <c r="A10">
        <v>1</v>
      </c>
      <c r="B10">
        <v>10501208</v>
      </c>
      <c r="C10" t="s">
        <v>141</v>
      </c>
      <c r="D10">
        <v>6</v>
      </c>
      <c r="E10">
        <v>2808</v>
      </c>
      <c r="F10">
        <v>1811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E19" sqref="E19"/>
    </sheetView>
  </sheetViews>
  <sheetFormatPr defaultColWidth="8.796875" defaultRowHeight="14.25"/>
  <cols>
    <col min="3" max="3" width="15.5" style="0" customWidth="1"/>
    <col min="4" max="4" width="17.8984375" style="0" customWidth="1"/>
    <col min="5" max="5" width="13.8984375" style="0" customWidth="1"/>
    <col min="6" max="6" width="12" style="0" customWidth="1"/>
  </cols>
  <sheetData>
    <row r="1" ht="15">
      <c r="B1" s="5" t="s">
        <v>163</v>
      </c>
    </row>
    <row r="2" spans="2:6" ht="33.75" customHeight="1">
      <c r="B2" s="20" t="s">
        <v>146</v>
      </c>
      <c r="C2" s="12" t="s">
        <v>150</v>
      </c>
      <c r="D2" s="19" t="s">
        <v>147</v>
      </c>
      <c r="E2" s="19"/>
      <c r="F2" s="13" t="s">
        <v>152</v>
      </c>
    </row>
    <row r="3" spans="2:6" ht="14.25">
      <c r="B3" s="21" t="s">
        <v>142</v>
      </c>
      <c r="C3" s="9">
        <f>SUM(UGIM!E3:E35)+SUM(GZO!E4:E19)+SUM('DK'!E3:E4)</f>
        <v>409160.2363787879</v>
      </c>
      <c r="D3" s="17"/>
      <c r="E3" s="17"/>
      <c r="F3" s="11">
        <f>C3*C12/1000+E12*12</f>
        <v>0</v>
      </c>
    </row>
    <row r="4" spans="2:6" ht="14.25">
      <c r="B4" s="21" t="s">
        <v>143</v>
      </c>
      <c r="C4" s="9">
        <f>SUM(UGIM!E38:E39)+SUM('DK'!E7)</f>
        <v>4680</v>
      </c>
      <c r="D4" s="23">
        <f>SUM(UGIM!F38:F39)+SUM('DK'!F7)</f>
        <v>19369</v>
      </c>
      <c r="E4" s="17"/>
      <c r="F4" s="11">
        <f>C4*C13/1000+E13*12+D4*D13/1000</f>
        <v>0</v>
      </c>
    </row>
    <row r="5" spans="2:6" ht="14.25">
      <c r="B5" s="21" t="s">
        <v>144</v>
      </c>
      <c r="C5" s="10">
        <f>SUM('Oświetlenie ul.'!E3:E77)+SUM('DK'!E10)</f>
        <v>270947</v>
      </c>
      <c r="D5" s="17">
        <f>SUM('Oświetlenie ul.'!F3:F77)+SUM('DK'!F10)</f>
        <v>506365</v>
      </c>
      <c r="E5" s="17"/>
      <c r="F5" s="11">
        <f>C5*C14/1000+E14*12+D5*D14/1000</f>
        <v>0</v>
      </c>
    </row>
    <row r="6" spans="2:6" ht="14.25">
      <c r="B6" s="22" t="s">
        <v>145</v>
      </c>
      <c r="C6" s="14">
        <f>SUM(GZO!E3)</f>
        <v>98425.99999999997</v>
      </c>
      <c r="D6" s="18"/>
      <c r="E6" s="18"/>
      <c r="F6" s="15">
        <f>C6*C15/1000+E15*12</f>
        <v>0</v>
      </c>
    </row>
    <row r="7" spans="5:6" ht="15">
      <c r="E7" s="5" t="s">
        <v>151</v>
      </c>
      <c r="F7" s="6">
        <f>SUM(F3:F6)</f>
        <v>0</v>
      </c>
    </row>
    <row r="9" ht="15">
      <c r="B9" s="5" t="s">
        <v>166</v>
      </c>
    </row>
    <row r="10" spans="2:5" ht="14.25">
      <c r="B10" s="7" t="s">
        <v>153</v>
      </c>
      <c r="C10" s="8"/>
      <c r="D10" s="8"/>
      <c r="E10" s="16"/>
    </row>
    <row r="11" spans="2:5" ht="14.25">
      <c r="B11" s="22" t="s">
        <v>146</v>
      </c>
      <c r="C11" s="25" t="s">
        <v>148</v>
      </c>
      <c r="D11" s="22" t="s">
        <v>147</v>
      </c>
      <c r="E11" s="18" t="s">
        <v>149</v>
      </c>
    </row>
    <row r="12" spans="2:5" ht="14.25">
      <c r="B12" s="21" t="s">
        <v>142</v>
      </c>
      <c r="C12" s="24"/>
      <c r="D12" s="21"/>
      <c r="E12" s="11"/>
    </row>
    <row r="13" spans="2:5" ht="14.25">
      <c r="B13" s="21" t="s">
        <v>143</v>
      </c>
      <c r="C13" s="24"/>
      <c r="D13" s="24"/>
      <c r="E13" s="11"/>
    </row>
    <row r="14" spans="2:5" ht="14.25">
      <c r="B14" s="21" t="s">
        <v>144</v>
      </c>
      <c r="C14" s="24"/>
      <c r="D14" s="24"/>
      <c r="E14" s="11"/>
    </row>
    <row r="15" spans="2:5" ht="14.25">
      <c r="B15" s="22" t="s">
        <v>145</v>
      </c>
      <c r="C15" s="26"/>
      <c r="D15" s="22"/>
      <c r="E1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6"/>
  <sheetViews>
    <sheetView tabSelected="1" zoomScalePageLayoutView="0" workbookViewId="0" topLeftCell="A1">
      <selection activeCell="D22" sqref="D22"/>
    </sheetView>
  </sheetViews>
  <sheetFormatPr defaultColWidth="8.796875" defaultRowHeight="14.25"/>
  <cols>
    <col min="3" max="3" width="15.5" style="0" customWidth="1"/>
    <col min="4" max="4" width="17.8984375" style="0" customWidth="1"/>
    <col min="5" max="5" width="15.09765625" style="0" customWidth="1"/>
    <col min="6" max="6" width="12" style="0" customWidth="1"/>
  </cols>
  <sheetData>
    <row r="1" spans="2:5" ht="15">
      <c r="B1" s="5" t="s">
        <v>164</v>
      </c>
      <c r="E1" s="5" t="s">
        <v>168</v>
      </c>
    </row>
    <row r="2" spans="2:6" ht="33.75" customHeight="1">
      <c r="B2" s="20" t="s">
        <v>146</v>
      </c>
      <c r="C2" s="12" t="s">
        <v>150</v>
      </c>
      <c r="D2" s="19" t="s">
        <v>147</v>
      </c>
      <c r="E2" s="19"/>
      <c r="F2" s="13" t="s">
        <v>152</v>
      </c>
    </row>
    <row r="3" spans="2:6" ht="14.25">
      <c r="B3" s="21" t="s">
        <v>142</v>
      </c>
      <c r="C3" s="9">
        <f>SUM(UGIM!E3:E35)+SUM(GZO!E4:E19)+SUM('DK'!E3:E4)</f>
        <v>409160.2363787879</v>
      </c>
      <c r="D3" s="17"/>
      <c r="E3" s="17"/>
      <c r="F3" s="11">
        <f>C3*C12/1000+E12*12</f>
        <v>0</v>
      </c>
    </row>
    <row r="4" spans="2:6" ht="14.25">
      <c r="B4" s="21" t="s">
        <v>143</v>
      </c>
      <c r="C4" s="9">
        <f>SUM(UGIM!E38:E39)+SUM('DK'!E7)</f>
        <v>4680</v>
      </c>
      <c r="D4" s="23">
        <f>SUM(UGIM!F38:F39)+SUM('DK'!F7)</f>
        <v>19369</v>
      </c>
      <c r="E4" s="17"/>
      <c r="F4" s="11">
        <f>C4*C13/1000+E13*12+D4*D13/1000</f>
        <v>0</v>
      </c>
    </row>
    <row r="5" spans="2:6" ht="14.25">
      <c r="B5" s="21" t="s">
        <v>144</v>
      </c>
      <c r="C5" s="10">
        <f>SUM('Oświetlenie ul.'!E3:E77)+SUM('DK'!E10)</f>
        <v>270947</v>
      </c>
      <c r="D5" s="17">
        <f>SUM('Oświetlenie ul.'!F3:F77)+SUM('DK'!F10)</f>
        <v>506365</v>
      </c>
      <c r="E5" s="17"/>
      <c r="F5" s="11">
        <f>C5*C14/1000+E14*12+D5*D14/1000</f>
        <v>0</v>
      </c>
    </row>
    <row r="6" spans="2:6" ht="14.25">
      <c r="B6" s="22" t="s">
        <v>145</v>
      </c>
      <c r="C6" s="14">
        <f>SUM(GZO!E3)</f>
        <v>98425.99999999997</v>
      </c>
      <c r="D6" s="18"/>
      <c r="E6" s="18"/>
      <c r="F6" s="15">
        <f>C6*C15/1000+E15*12</f>
        <v>0</v>
      </c>
    </row>
    <row r="7" spans="5:6" ht="15">
      <c r="E7" s="5" t="s">
        <v>151</v>
      </c>
      <c r="F7" s="6">
        <f>SUM(F3:F6)</f>
        <v>0</v>
      </c>
    </row>
    <row r="9" ht="15">
      <c r="B9" s="5" t="s">
        <v>165</v>
      </c>
    </row>
    <row r="10" spans="2:5" ht="14.25">
      <c r="B10" s="7" t="s">
        <v>162</v>
      </c>
      <c r="C10" s="8"/>
      <c r="D10" s="8"/>
      <c r="E10" s="16"/>
    </row>
    <row r="11" spans="2:5" ht="14.25">
      <c r="B11" s="22" t="s">
        <v>146</v>
      </c>
      <c r="C11" s="25" t="s">
        <v>148</v>
      </c>
      <c r="D11" s="22" t="s">
        <v>147</v>
      </c>
      <c r="E11" s="18" t="s">
        <v>149</v>
      </c>
    </row>
    <row r="12" spans="2:5" ht="14.25">
      <c r="B12" s="21" t="s">
        <v>142</v>
      </c>
      <c r="C12" s="24"/>
      <c r="D12" s="21"/>
      <c r="E12" s="11"/>
    </row>
    <row r="13" spans="2:5" ht="14.25">
      <c r="B13" s="21" t="s">
        <v>143</v>
      </c>
      <c r="C13" s="24"/>
      <c r="D13" s="24"/>
      <c r="E13" s="11"/>
    </row>
    <row r="14" spans="2:5" ht="14.25">
      <c r="B14" s="21" t="s">
        <v>144</v>
      </c>
      <c r="C14" s="24"/>
      <c r="D14" s="24"/>
      <c r="E14" s="11"/>
    </row>
    <row r="15" spans="2:5" ht="14.25">
      <c r="B15" s="22" t="s">
        <v>145</v>
      </c>
      <c r="C15" s="26"/>
      <c r="D15" s="22"/>
      <c r="E15" s="15"/>
    </row>
    <row r="16" ht="14.25">
      <c r="B16" s="27" t="s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NEMO</cp:lastModifiedBy>
  <cp:lastPrinted>2013-01-02T07:41:06Z</cp:lastPrinted>
  <dcterms:created xsi:type="dcterms:W3CDTF">2012-12-02T23:03:23Z</dcterms:created>
  <dcterms:modified xsi:type="dcterms:W3CDTF">2013-01-07T09:08:54Z</dcterms:modified>
  <cp:category/>
  <cp:version/>
  <cp:contentType/>
  <cp:contentStatus/>
</cp:coreProperties>
</file>